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最终核定" sheetId="2" r:id="rId1"/>
  </sheets>
  <definedNames>
    <definedName name="_xlnm.Print_Titles" localSheetId="0">最终核定!$3:$3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<sst xmlns="http://schemas.openxmlformats.org/spreadsheetml/2006/main" count="188" uniqueCount="115">
  <si>
    <t>附件</t>
  </si>
  <si>
    <t>合阳县2023年现代设施农业建设贷款贴息项目名单</t>
  </si>
  <si>
    <r>
      <rPr>
        <sz val="8"/>
        <color rgb="FF000000"/>
        <rFont val="宋体"/>
        <charset val="134"/>
      </rPr>
      <t>序号</t>
    </r>
  </si>
  <si>
    <r>
      <rPr>
        <sz val="8"/>
        <color rgb="FF000000"/>
        <rFont val="宋体"/>
        <charset val="134"/>
      </rPr>
      <t>县（市、区）</t>
    </r>
  </si>
  <si>
    <r>
      <rPr>
        <sz val="8"/>
        <color rgb="FF000000"/>
        <rFont val="宋体"/>
        <charset val="134"/>
      </rPr>
      <t>主体名称</t>
    </r>
  </si>
  <si>
    <r>
      <rPr>
        <sz val="8"/>
        <color rgb="FF000000"/>
        <rFont val="宋体"/>
        <charset val="134"/>
      </rPr>
      <t>项目类型</t>
    </r>
  </si>
  <si>
    <r>
      <rPr>
        <sz val="8"/>
        <color rgb="FF000000"/>
        <rFont val="宋体"/>
        <charset val="134"/>
      </rPr>
      <t>项目内容</t>
    </r>
  </si>
  <si>
    <r>
      <rPr>
        <sz val="8"/>
        <color rgb="FF000000"/>
        <rFont val="宋体"/>
        <charset val="134"/>
      </rPr>
      <t>贷款金额</t>
    </r>
  </si>
  <si>
    <r>
      <rPr>
        <sz val="8"/>
        <color rgb="FF000000"/>
        <rFont val="宋体"/>
        <charset val="134"/>
      </rPr>
      <t>实际贷款年化利率</t>
    </r>
  </si>
  <si>
    <r>
      <rPr>
        <sz val="8"/>
        <color rgb="FF000000"/>
        <rFont val="宋体"/>
        <charset val="134"/>
      </rPr>
      <t>贷款年限</t>
    </r>
  </si>
  <si>
    <r>
      <rPr>
        <sz val="8"/>
        <color rgb="FF000000"/>
        <rFont val="宋体"/>
        <charset val="134"/>
      </rPr>
      <t>放款银行</t>
    </r>
  </si>
  <si>
    <r>
      <rPr>
        <sz val="8"/>
        <color rgb="FF000000"/>
        <rFont val="宋体"/>
        <charset val="134"/>
      </rPr>
      <t>贷款期内利息总额</t>
    </r>
  </si>
  <si>
    <r>
      <rPr>
        <sz val="8"/>
        <color rgb="FF000000"/>
        <rFont val="宋体"/>
        <charset val="134"/>
      </rPr>
      <t>2023年当年产生利息</t>
    </r>
  </si>
  <si>
    <r>
      <rPr>
        <sz val="8"/>
        <color rgb="FF000000"/>
        <rFont val="宋体"/>
        <charset val="134"/>
      </rPr>
      <t>2023年申请贴息金额</t>
    </r>
  </si>
  <si>
    <t>部门审核符合项目要求的2023年贴息
金额</t>
  </si>
  <si>
    <r>
      <rPr>
        <sz val="8"/>
        <color rgb="FF000000"/>
        <rFont val="宋体"/>
        <charset val="134"/>
      </rPr>
      <t>预计完成全部贴息时间</t>
    </r>
  </si>
  <si>
    <r>
      <rPr>
        <sz val="8"/>
        <color rgb="FF000000"/>
        <rFont val="宋体"/>
        <charset val="134"/>
      </rPr>
      <t>是否享受其他贴息政策</t>
    </r>
  </si>
  <si>
    <r>
      <rPr>
        <sz val="8"/>
        <color rgb="FF000000"/>
        <rFont val="宋体"/>
        <charset val="134"/>
      </rPr>
      <t>是否已纳入农业农村部融资项目库</t>
    </r>
  </si>
  <si>
    <t>合阳县</t>
  </si>
  <si>
    <t>合阳县雨阳富硒农产品专业合作社
（雷媛媛）</t>
  </si>
  <si>
    <t>农产品加工</t>
  </si>
  <si>
    <t>1、提升富硒谷子种植基地2500亩，引进谷子新品种2000kg。2、购置全自动包装设备。</t>
  </si>
  <si>
    <t>2023.7.5--2024.6.20</t>
  </si>
  <si>
    <t>中国邮政储蓄银行股份有限公司合阳县支行</t>
  </si>
  <si>
    <t>否</t>
  </si>
  <si>
    <t>是</t>
  </si>
  <si>
    <t>2023.10.27--2024.10.26</t>
  </si>
  <si>
    <t>中国农业银行股份有限公司合阳县支行</t>
  </si>
  <si>
    <t>合阳县飞马跃种植家庭农场
（马正学）</t>
  </si>
  <si>
    <t>农产品仓储</t>
  </si>
  <si>
    <t>建设冷库500m3（含制冷设备），彩钢库房1400平方，18cm厚晾晒场地1350平方。</t>
  </si>
  <si>
    <t>2023.1.1--2024.6.27</t>
  </si>
  <si>
    <t>合阳光雨生态农业有限公司
（李冬生）</t>
  </si>
  <si>
    <t>奶牛肉牛家禽养殖场</t>
  </si>
  <si>
    <t>牛棚一栋（长150米 宽50米 可容纳500头牛）5000立方青储窖 1000平方库房一座 流转土地500亩 地埋喷灌全覆盖</t>
  </si>
  <si>
    <t>2023.1.1--2025.6.14</t>
  </si>
  <si>
    <t>合阳惠民村镇银行股份有限公司</t>
  </si>
  <si>
    <t>2023.1.1--2024.7.13</t>
  </si>
  <si>
    <t>合阳县农村信用合作联社城关信用社</t>
  </si>
  <si>
    <t>合阳县乡情果蔬专业合作社
（王小兵）</t>
  </si>
  <si>
    <t>设施种植</t>
  </si>
  <si>
    <t>设施葡萄、冬枣和樱桃大棚的建造和苗木购进</t>
  </si>
  <si>
    <t>2023.1.1--2024.11.2</t>
  </si>
  <si>
    <t>合阳惠民村镇银行股份有限公司路井支行</t>
  </si>
  <si>
    <t>合阳县艺美莲水生花卉种植专业合作社（卢红珍）</t>
  </si>
  <si>
    <t>设施大棚建设</t>
  </si>
  <si>
    <t>2023.1.1--2024.9.16</t>
  </si>
  <si>
    <t>合阳惠民村镇银行股份有限公司坊镇支行营业部</t>
  </si>
  <si>
    <t>合阳县曙光红薯专业合作社
（秦艳军）</t>
  </si>
  <si>
    <t>产地冷藏保鲜设施</t>
  </si>
  <si>
    <t>建设8000立方米保鲜冷藏库一座</t>
  </si>
  <si>
    <t>2023.1.26--2025.1.25</t>
  </si>
  <si>
    <t>合阳县农村信用合作联社新池信用社</t>
  </si>
  <si>
    <t>2023.7.25--2026.7.24</t>
  </si>
  <si>
    <r>
      <rPr>
        <sz val="8"/>
        <color theme="1"/>
        <rFont val="仿宋_GB2312"/>
        <charset val="134"/>
      </rPr>
      <t>合阳鸿</t>
    </r>
    <r>
      <rPr>
        <sz val="8"/>
        <color theme="1"/>
        <rFont val="宋体"/>
        <charset val="134"/>
      </rPr>
      <t>昇</t>
    </r>
    <r>
      <rPr>
        <sz val="8"/>
        <color theme="1"/>
        <rFont val="仿宋_GB2312"/>
        <charset val="134"/>
      </rPr>
      <t>珍稀食药用菌专业合作社
（雷刚）</t>
    </r>
  </si>
  <si>
    <r>
      <rPr>
        <sz val="8"/>
        <color rgb="FF000000"/>
        <rFont val="宋体"/>
        <charset val="134"/>
      </rPr>
      <t>食用菌栽培大棚建设</t>
    </r>
  </si>
  <si>
    <t>2023.1.1--2023.5.20</t>
  </si>
  <si>
    <t>合阳县农村信用合作联社洽川信用社</t>
  </si>
  <si>
    <t>2023.5.22--2025.5.21</t>
  </si>
  <si>
    <t>陕西湛耘农业科技有限公司
（雷海艳）</t>
  </si>
  <si>
    <t>设施养殖</t>
  </si>
  <si>
    <t>建设饲料库、产棚</t>
  </si>
  <si>
    <t>2023.7.7--2026.7.6</t>
  </si>
  <si>
    <t>合阳县惠民村镇银行股份有限公司</t>
  </si>
  <si>
    <t>合阳县尹军宏家庭农场 
（尹军宏）</t>
  </si>
  <si>
    <t>牛舍彩钢建设</t>
  </si>
  <si>
    <t>2023.8.9--2026.8.8</t>
  </si>
  <si>
    <t>合阳县农村信用合作联社马家庄信用社</t>
  </si>
  <si>
    <t>合阳县果丰种植家庭农场
（马新民）</t>
  </si>
  <si>
    <r>
      <rPr>
        <sz val="8"/>
        <color rgb="FF000000"/>
        <rFont val="宋体"/>
        <charset val="134"/>
      </rPr>
      <t>维修更换温室大棚保温被、棉被卷杆、放风口卷杆、自动放风系统（卷电机、控制器）</t>
    </r>
  </si>
  <si>
    <t>2023.1.1--2025.4.27</t>
  </si>
  <si>
    <t>中国农业银行股份有限公司大荔县支行</t>
  </si>
  <si>
    <t>2023.1.17--2027.3.11</t>
  </si>
  <si>
    <t>合阳县农村信用合作联社路井信用社</t>
  </si>
  <si>
    <t>合阳县洽川生态鱼养殖专业合作社（王中朝）</t>
  </si>
  <si>
    <t>水产养殖</t>
  </si>
  <si>
    <t>鱼苗孵化基地建设工程1000平方米，基础设施场地硬化500平方米。生态鱼营销网点建设工程，标准化生态鱼销售观赏鱼池300平方米，营销网点基础设施路面硬化1000平方米温棚建设1000平方米。</t>
  </si>
  <si>
    <t>2023.1.1--2025.1.18</t>
  </si>
  <si>
    <t>2023.4.17--2026.4.10</t>
  </si>
  <si>
    <t>合阳县自给自足种植家庭农场
（马艳丽）</t>
  </si>
  <si>
    <t>大棚建设</t>
  </si>
  <si>
    <t>2023.1.1--2024.2.5</t>
  </si>
  <si>
    <t>合阳县农村信用合作联社独店信用社</t>
  </si>
  <si>
    <t>陕西关雎莲文化发展有限公司
（张江锋）</t>
  </si>
  <si>
    <t>苗木引进
设施提升
生产经营</t>
  </si>
  <si>
    <t>2023.1.1--2025.8.31</t>
  </si>
  <si>
    <t>2023.3.9--2026.3.8</t>
  </si>
  <si>
    <t>合阳县丰峪农业发展有限公司
（侯新武）</t>
  </si>
  <si>
    <t>建设冷库一座及配套设施；设施冬枣冷棚35座及配套设施；购买新品种树苗</t>
  </si>
  <si>
    <t>2023.3.24--2024.2.12</t>
  </si>
  <si>
    <t>长安银行股份有限公司合阳县支行</t>
  </si>
  <si>
    <t>2023.2.23--2025.2.22</t>
  </si>
  <si>
    <t>合阳惠民村镇银行路井支行</t>
  </si>
  <si>
    <t>合阳县富千家牧场
（张肖云）</t>
  </si>
  <si>
    <t>新建轻钢牛舍8000平方米、奶厅轻钢1260平方米，2*30位挤奶设备1套，12立方TMR1台，LY1200拖拉机1台，氧化塘5000立方米,犊牛岛75套，风扇150台。</t>
  </si>
  <si>
    <t>2023.4.23--2024.9.18</t>
  </si>
  <si>
    <t>2023.2.28--2026.2.27</t>
  </si>
  <si>
    <t>合阳县农村信用合作联社同家庄信用社</t>
  </si>
  <si>
    <t>合阳县久佳种
植专业合作社
（叶永明）</t>
  </si>
  <si>
    <t>设施蔬菜种植</t>
  </si>
  <si>
    <t>设施香菇大棚
带外高架棚35
座；点菌养菌温室大棚2座</t>
  </si>
  <si>
    <t>2023.1.1--
2025.2.13</t>
  </si>
  <si>
    <t>合阳县农村信用合作联合社甘井信用社</t>
  </si>
  <si>
    <t>合阳县星光农业种植专业合作社
（雷全中）</t>
  </si>
  <si>
    <t>农业园微喷及迷雾系统项目、棚架雨水收集系统</t>
  </si>
  <si>
    <t>2023.1.1--2025.1.11</t>
  </si>
  <si>
    <t>2023.1.1--2024.2.24</t>
  </si>
  <si>
    <t>合阳县福源生态家庭农场
（安福海）</t>
  </si>
  <si>
    <t>设施畜牧</t>
  </si>
  <si>
    <t>建设猪舍、大棚换膜、自动化喷药、改风口</t>
  </si>
  <si>
    <t>2023.1.6--2023.12.6</t>
  </si>
  <si>
    <t>购买钢材、电机、减速机</t>
  </si>
  <si>
    <t>2023.1.1--2024.4.11</t>
  </si>
  <si>
    <t>合阳县农村信用合作联合社孟庄信用社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</si>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</sst>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00_ "/>
    <numFmt numFmtId="178" formatCode="0.000%"/>
  </numFmts>
  <fonts count="3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8"/>
      <color rgb="FF000000"/>
      <name val="宋体"/>
      <charset val="134"/>
    </font>
    <font>
      <sz val="8"/>
      <name val="仿宋_GB2312"/>
      <charset val="134"/>
    </font>
    <font>
      <sz val="8"/>
      <name val="宋体"/>
      <charset val="134"/>
    </font>
    <font>
      <sz val="8"/>
      <name val="Times New Roman"/>
      <charset val="134"/>
    </font>
    <font>
      <sz val="8"/>
      <color theme="1"/>
      <name val="仿宋_GB2312"/>
      <charset val="134"/>
    </font>
    <font>
      <sz val="8"/>
      <color theme="1"/>
      <name val="Times New Roman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6"/>
      <color theme="1"/>
      <name val="方正小标宋简体"/>
      <charset val="134"/>
    </font>
    <font>
      <sz val="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77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10" fontId="0" fillId="0" borderId="0" xfId="0" applyNumberFormat="1" applyFont="1" applyFill="1">
      <alignment vertical="center"/>
    </xf>
    <xf numFmtId="0" fontId="0" fillId="0" borderId="0" xfId="0" applyFill="1" applyAlignment="1">
      <alignment horizontal="center" vertical="center" wrapText="1"/>
    </xf>
    <xf numFmtId="10" fontId="0" fillId="0" borderId="0" xfId="0" applyNumberFormat="1" applyFill="1">
      <alignment vertical="center"/>
    </xf>
    <xf numFmtId="0" fontId="13" fillId="0" borderId="0" xfId="0" applyFont="1" applyFill="1">
      <alignment vertical="center"/>
    </xf>
    <xf numFmtId="9" fontId="0" fillId="0" borderId="0" xfId="0" applyNumberForma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tabSelected="1" workbookViewId="0">
      <selection activeCell="R2" sqref="R2"/>
    </sheetView>
  </sheetViews>
  <sheetFormatPr defaultColWidth="9.64166666666667" defaultRowHeight="13.5"/>
  <cols>
    <col min="1" max="1" width="3.13333333333333" style="5" customWidth="1"/>
    <col min="2" max="2" width="7.125" customWidth="1"/>
    <col min="3" max="3" width="13.1333333333333" customWidth="1"/>
    <col min="4" max="4" width="9" style="3"/>
    <col min="5" max="5" width="20.25" style="3" customWidth="1"/>
    <col min="6" max="6" width="10.125" customWidth="1"/>
    <col min="7" max="7" width="8.625" customWidth="1"/>
    <col min="9" max="9" width="9.63333333333333" customWidth="1"/>
    <col min="10" max="10" width="9.375" style="6"/>
    <col min="11" max="11" width="10.3833333333333" style="7"/>
    <col min="12" max="12" width="9.63333333333333" style="7"/>
    <col min="13" max="13" width="9.63333333333333" style="8"/>
    <col min="15" max="15" width="6.5" customWidth="1"/>
    <col min="16" max="16" width="8.625" customWidth="1"/>
    <col min="17" max="17" width="7.23333333333333" customWidth="1"/>
    <col min="20" max="20" width="12.6333333333333"/>
    <col min="23" max="23" width="10.1333333333333" customWidth="1"/>
  </cols>
  <sheetData>
    <row r="1" ht="20.25" spans="1:19">
      <c r="A1" s="9" t="s">
        <v>0</v>
      </c>
      <c r="B1" s="9"/>
      <c r="C1" s="9"/>
      <c r="F1" s="3"/>
      <c r="G1" s="3"/>
      <c r="H1" s="3"/>
      <c r="I1" s="3"/>
      <c r="K1" s="6"/>
      <c r="L1" s="6"/>
      <c r="M1" s="49"/>
      <c r="N1" s="3"/>
      <c r="O1" s="3"/>
      <c r="P1" s="3"/>
      <c r="Q1" s="3"/>
      <c r="R1" s="3"/>
      <c r="S1" s="3"/>
    </row>
    <row r="2" ht="42" customHeight="1" spans="1:19">
      <c r="A2" s="10" t="s">
        <v>1</v>
      </c>
      <c r="B2" s="10"/>
      <c r="C2" s="10"/>
      <c r="D2" s="11"/>
      <c r="E2" s="11"/>
      <c r="F2" s="10"/>
      <c r="G2" s="10"/>
      <c r="H2" s="10"/>
      <c r="I2" s="10"/>
      <c r="J2" s="50"/>
      <c r="K2" s="51"/>
      <c r="L2" s="51"/>
      <c r="M2" s="52"/>
      <c r="N2" s="10"/>
      <c r="O2" s="10"/>
      <c r="P2" s="10"/>
      <c r="Q2" s="74"/>
      <c r="R2" s="74"/>
      <c r="S2" s="74"/>
    </row>
    <row r="3" ht="53" customHeight="1" spans="1:1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53" t="s">
        <v>11</v>
      </c>
      <c r="K3" s="53" t="s">
        <v>12</v>
      </c>
      <c r="L3" s="53" t="s">
        <v>13</v>
      </c>
      <c r="M3" s="54" t="s">
        <v>14</v>
      </c>
      <c r="N3" s="12" t="s">
        <v>15</v>
      </c>
      <c r="O3" s="12" t="s">
        <v>16</v>
      </c>
      <c r="P3" s="12" t="s">
        <v>17</v>
      </c>
      <c r="Q3" s="75"/>
      <c r="R3" s="75"/>
      <c r="S3" s="75"/>
    </row>
    <row r="4" s="1" customFormat="1" ht="45" customHeight="1" spans="1:19">
      <c r="A4" s="12">
        <v>1</v>
      </c>
      <c r="B4" s="13" t="s">
        <v>18</v>
      </c>
      <c r="C4" s="14" t="s">
        <v>19</v>
      </c>
      <c r="D4" s="13" t="s">
        <v>20</v>
      </c>
      <c r="E4" s="15" t="s">
        <v>21</v>
      </c>
      <c r="F4" s="16">
        <v>200</v>
      </c>
      <c r="G4" s="17">
        <v>0.044</v>
      </c>
      <c r="H4" s="16" t="s">
        <v>22</v>
      </c>
      <c r="I4" s="14" t="s">
        <v>23</v>
      </c>
      <c r="J4" s="53">
        <v>8.8</v>
      </c>
      <c r="K4" s="53">
        <v>4.106666</v>
      </c>
      <c r="L4" s="53">
        <f>K4/G4/100*2</f>
        <v>1.86666636363636</v>
      </c>
      <c r="M4" s="55">
        <v>2.7833</v>
      </c>
      <c r="N4" s="21">
        <v>2024.5</v>
      </c>
      <c r="O4" s="13" t="s">
        <v>24</v>
      </c>
      <c r="P4" s="13" t="s">
        <v>25</v>
      </c>
      <c r="Q4" s="3"/>
      <c r="R4" s="3"/>
      <c r="S4" s="3"/>
    </row>
    <row r="5" s="1" customFormat="1" ht="45" customHeight="1" spans="1:19">
      <c r="A5" s="12"/>
      <c r="B5" s="18"/>
      <c r="C5" s="14"/>
      <c r="D5" s="18"/>
      <c r="E5" s="19"/>
      <c r="F5" s="16">
        <v>300</v>
      </c>
      <c r="G5" s="17">
        <v>0.0375</v>
      </c>
      <c r="H5" s="16" t="s">
        <v>26</v>
      </c>
      <c r="I5" s="14" t="s">
        <v>27</v>
      </c>
      <c r="J5" s="53">
        <v>11.25</v>
      </c>
      <c r="K5" s="53">
        <v>1.71875</v>
      </c>
      <c r="L5" s="53">
        <f>K5/G5/100*2</f>
        <v>0.916666666666667</v>
      </c>
      <c r="M5" s="56"/>
      <c r="N5" s="21">
        <v>2024.5</v>
      </c>
      <c r="O5" s="18"/>
      <c r="P5" s="18"/>
      <c r="Q5" s="3"/>
      <c r="R5" s="3"/>
      <c r="S5" s="3"/>
    </row>
    <row r="6" s="1" customFormat="1" ht="46" customHeight="1" spans="1:19">
      <c r="A6" s="12">
        <v>2</v>
      </c>
      <c r="B6" s="12" t="s">
        <v>18</v>
      </c>
      <c r="C6" s="14" t="s">
        <v>28</v>
      </c>
      <c r="D6" s="12" t="s">
        <v>29</v>
      </c>
      <c r="E6" s="20" t="s">
        <v>30</v>
      </c>
      <c r="F6" s="16">
        <v>50</v>
      </c>
      <c r="G6" s="17">
        <v>0.055</v>
      </c>
      <c r="H6" s="16" t="s">
        <v>31</v>
      </c>
      <c r="I6" s="14" t="s">
        <v>23</v>
      </c>
      <c r="J6" s="57">
        <v>4.95</v>
      </c>
      <c r="K6" s="57">
        <v>3.06</v>
      </c>
      <c r="L6" s="58">
        <v>1</v>
      </c>
      <c r="M6" s="59">
        <v>1</v>
      </c>
      <c r="N6" s="21">
        <v>2024.5</v>
      </c>
      <c r="O6" s="12" t="s">
        <v>24</v>
      </c>
      <c r="P6" s="12" t="s">
        <v>25</v>
      </c>
      <c r="Q6" s="3"/>
      <c r="R6" s="3"/>
      <c r="S6" s="3"/>
    </row>
    <row r="7" s="2" customFormat="1" ht="45" customHeight="1" spans="1:16">
      <c r="A7" s="21">
        <v>3</v>
      </c>
      <c r="B7" s="22" t="s">
        <v>18</v>
      </c>
      <c r="C7" s="14" t="s">
        <v>32</v>
      </c>
      <c r="D7" s="22" t="s">
        <v>33</v>
      </c>
      <c r="E7" s="23" t="s">
        <v>34</v>
      </c>
      <c r="F7" s="16">
        <v>150</v>
      </c>
      <c r="G7" s="17">
        <v>0.0972</v>
      </c>
      <c r="H7" s="16" t="s">
        <v>35</v>
      </c>
      <c r="I7" s="14" t="s">
        <v>36</v>
      </c>
      <c r="J7" s="53">
        <v>36.45</v>
      </c>
      <c r="K7" s="53">
        <v>14.58</v>
      </c>
      <c r="L7" s="53">
        <f t="shared" ref="L7:L16" si="0">K7/G7/100*2</f>
        <v>3</v>
      </c>
      <c r="M7" s="60">
        <v>2.2143</v>
      </c>
      <c r="N7" s="21">
        <v>2024.5</v>
      </c>
      <c r="O7" s="22" t="s">
        <v>24</v>
      </c>
      <c r="P7" s="22" t="s">
        <v>25</v>
      </c>
    </row>
    <row r="8" s="2" customFormat="1" ht="45" customHeight="1" spans="1:16">
      <c r="A8" s="21"/>
      <c r="B8" s="24"/>
      <c r="C8" s="14"/>
      <c r="D8" s="24"/>
      <c r="E8" s="25"/>
      <c r="F8" s="16">
        <v>75.4</v>
      </c>
      <c r="G8" s="17">
        <v>0.0779</v>
      </c>
      <c r="H8" s="16" t="s">
        <v>37</v>
      </c>
      <c r="I8" s="14" t="s">
        <v>38</v>
      </c>
      <c r="J8" s="53">
        <v>9.29996166666667</v>
      </c>
      <c r="K8" s="53">
        <v>3.01593</v>
      </c>
      <c r="L8" s="53">
        <f t="shared" si="0"/>
        <v>0.774308087291399</v>
      </c>
      <c r="M8" s="61"/>
      <c r="N8" s="21">
        <v>2024.5</v>
      </c>
      <c r="O8" s="24"/>
      <c r="P8" s="24"/>
    </row>
    <row r="9" s="1" customFormat="1" ht="52" customHeight="1" spans="1:19">
      <c r="A9" s="12">
        <v>4</v>
      </c>
      <c r="B9" s="12" t="s">
        <v>18</v>
      </c>
      <c r="C9" s="14" t="s">
        <v>39</v>
      </c>
      <c r="D9" s="12" t="s">
        <v>40</v>
      </c>
      <c r="E9" s="20" t="s">
        <v>41</v>
      </c>
      <c r="F9" s="16">
        <v>450</v>
      </c>
      <c r="G9" s="17">
        <v>0.0864</v>
      </c>
      <c r="H9" s="16" t="s">
        <v>42</v>
      </c>
      <c r="I9" s="14" t="s">
        <v>43</v>
      </c>
      <c r="J9" s="53">
        <v>77.52</v>
      </c>
      <c r="K9" s="53">
        <v>39.42</v>
      </c>
      <c r="L9" s="53">
        <f t="shared" si="0"/>
        <v>9.125</v>
      </c>
      <c r="M9" s="54">
        <v>8.125</v>
      </c>
      <c r="N9" s="21">
        <v>2024.5</v>
      </c>
      <c r="O9" s="21" t="s">
        <v>24</v>
      </c>
      <c r="P9" s="21" t="s">
        <v>25</v>
      </c>
      <c r="Q9" s="76"/>
      <c r="R9" s="3"/>
      <c r="S9" s="3"/>
    </row>
    <row r="10" s="1" customFormat="1" ht="52" customHeight="1" spans="1:19">
      <c r="A10" s="12">
        <v>5</v>
      </c>
      <c r="B10" s="12" t="s">
        <v>18</v>
      </c>
      <c r="C10" s="14" t="s">
        <v>44</v>
      </c>
      <c r="D10" s="12" t="s">
        <v>40</v>
      </c>
      <c r="E10" s="26" t="s">
        <v>45</v>
      </c>
      <c r="F10" s="16">
        <v>30</v>
      </c>
      <c r="G10" s="17">
        <v>0.0972</v>
      </c>
      <c r="H10" s="16" t="s">
        <v>46</v>
      </c>
      <c r="I10" s="14" t="s">
        <v>47</v>
      </c>
      <c r="J10" s="53">
        <v>5.103</v>
      </c>
      <c r="K10" s="53">
        <v>2.9565</v>
      </c>
      <c r="L10" s="53">
        <f t="shared" si="0"/>
        <v>0.608333333333333</v>
      </c>
      <c r="M10" s="54">
        <v>0.6083</v>
      </c>
      <c r="N10" s="21">
        <v>2024.5</v>
      </c>
      <c r="O10" s="12" t="s">
        <v>24</v>
      </c>
      <c r="P10" s="12" t="s">
        <v>25</v>
      </c>
      <c r="Q10" s="3"/>
      <c r="R10" s="3"/>
      <c r="S10" s="3"/>
    </row>
    <row r="11" s="1" customFormat="1" ht="45" customHeight="1" spans="1:19">
      <c r="A11" s="12">
        <v>6</v>
      </c>
      <c r="B11" s="13" t="s">
        <v>18</v>
      </c>
      <c r="C11" s="14" t="s">
        <v>48</v>
      </c>
      <c r="D11" s="13" t="s">
        <v>49</v>
      </c>
      <c r="E11" s="27" t="s">
        <v>50</v>
      </c>
      <c r="F11" s="16">
        <v>98</v>
      </c>
      <c r="G11" s="17">
        <v>0.06</v>
      </c>
      <c r="H11" s="16" t="s">
        <v>51</v>
      </c>
      <c r="I11" s="14" t="s">
        <v>52</v>
      </c>
      <c r="J11" s="53">
        <v>12.25</v>
      </c>
      <c r="K11" s="53">
        <v>5.9616</v>
      </c>
      <c r="L11" s="53">
        <f t="shared" si="0"/>
        <v>1.9872</v>
      </c>
      <c r="M11" s="55">
        <v>2.2804</v>
      </c>
      <c r="N11" s="21">
        <v>2024.5</v>
      </c>
      <c r="O11" s="13" t="s">
        <v>24</v>
      </c>
      <c r="P11" s="13" t="s">
        <v>25</v>
      </c>
      <c r="Q11" s="3"/>
      <c r="R11" s="3"/>
      <c r="S11" s="3"/>
    </row>
    <row r="12" s="1" customFormat="1" ht="45" customHeight="1" spans="1:19">
      <c r="A12" s="12"/>
      <c r="B12" s="18"/>
      <c r="C12" s="14"/>
      <c r="D12" s="18"/>
      <c r="E12" s="28"/>
      <c r="F12" s="16">
        <v>25</v>
      </c>
      <c r="G12" s="17">
        <v>0.06</v>
      </c>
      <c r="H12" s="16" t="s">
        <v>53</v>
      </c>
      <c r="I12" s="14" t="s">
        <v>52</v>
      </c>
      <c r="J12" s="53">
        <v>4.5</v>
      </c>
      <c r="K12" s="53">
        <v>0.8796</v>
      </c>
      <c r="L12" s="53">
        <f t="shared" si="0"/>
        <v>0.2932</v>
      </c>
      <c r="M12" s="56"/>
      <c r="N12" s="21">
        <v>2024.5</v>
      </c>
      <c r="O12" s="18"/>
      <c r="P12" s="18"/>
      <c r="Q12" s="3"/>
      <c r="R12" s="3"/>
      <c r="S12" s="3"/>
    </row>
    <row r="13" s="2" customFormat="1" ht="53" customHeight="1" spans="1:17">
      <c r="A13" s="21">
        <v>7</v>
      </c>
      <c r="B13" s="22" t="s">
        <v>18</v>
      </c>
      <c r="C13" s="29" t="s">
        <v>54</v>
      </c>
      <c r="D13" s="21" t="s">
        <v>40</v>
      </c>
      <c r="E13" s="30" t="s">
        <v>55</v>
      </c>
      <c r="F13" s="16">
        <v>18</v>
      </c>
      <c r="G13" s="17">
        <v>0.0945</v>
      </c>
      <c r="H13" s="16" t="s">
        <v>56</v>
      </c>
      <c r="I13" s="14" t="s">
        <v>57</v>
      </c>
      <c r="J13" s="53">
        <v>0.7087</v>
      </c>
      <c r="K13" s="53">
        <v>0.42525</v>
      </c>
      <c r="L13" s="53">
        <f t="shared" si="0"/>
        <v>0.09</v>
      </c>
      <c r="M13" s="60">
        <v>0.2791</v>
      </c>
      <c r="N13" s="21">
        <v>2024.5</v>
      </c>
      <c r="O13" s="22" t="s">
        <v>24</v>
      </c>
      <c r="P13" s="22" t="s">
        <v>25</v>
      </c>
      <c r="Q13" s="77"/>
    </row>
    <row r="14" s="2" customFormat="1" ht="53" customHeight="1" spans="1:17">
      <c r="A14" s="21"/>
      <c r="B14" s="24"/>
      <c r="C14" s="29"/>
      <c r="D14" s="21" t="s">
        <v>40</v>
      </c>
      <c r="E14" s="31" t="s">
        <v>55</v>
      </c>
      <c r="F14" s="16">
        <v>15.98</v>
      </c>
      <c r="G14" s="17">
        <v>0.0945</v>
      </c>
      <c r="H14" s="16" t="s">
        <v>58</v>
      </c>
      <c r="I14" s="14" t="s">
        <v>57</v>
      </c>
      <c r="J14" s="53">
        <v>3.02022</v>
      </c>
      <c r="K14" s="53">
        <v>0.893482</v>
      </c>
      <c r="L14" s="53">
        <f t="shared" si="0"/>
        <v>0.18909671957672</v>
      </c>
      <c r="M14" s="61"/>
      <c r="N14" s="21">
        <v>2024.5</v>
      </c>
      <c r="O14" s="24"/>
      <c r="P14" s="24"/>
      <c r="Q14" s="77"/>
    </row>
    <row r="15" s="2" customFormat="1" ht="60" customHeight="1" spans="1:17">
      <c r="A15" s="21">
        <v>8</v>
      </c>
      <c r="B15" s="21" t="s">
        <v>18</v>
      </c>
      <c r="C15" s="14" t="s">
        <v>59</v>
      </c>
      <c r="D15" s="21" t="s">
        <v>60</v>
      </c>
      <c r="E15" s="31" t="s">
        <v>61</v>
      </c>
      <c r="F15" s="16">
        <v>150</v>
      </c>
      <c r="G15" s="17">
        <v>0.0912</v>
      </c>
      <c r="H15" s="16" t="s">
        <v>62</v>
      </c>
      <c r="I15" s="14" t="s">
        <v>63</v>
      </c>
      <c r="J15" s="53">
        <v>41.04</v>
      </c>
      <c r="K15" s="53">
        <v>6.346</v>
      </c>
      <c r="L15" s="53">
        <f t="shared" si="0"/>
        <v>1.39166666666667</v>
      </c>
      <c r="M15" s="62">
        <v>1.3917</v>
      </c>
      <c r="N15" s="21">
        <v>2024.5</v>
      </c>
      <c r="O15" s="21" t="s">
        <v>24</v>
      </c>
      <c r="P15" s="21" t="s">
        <v>25</v>
      </c>
      <c r="Q15" s="77"/>
    </row>
    <row r="16" s="2" customFormat="1" ht="60" customHeight="1" spans="1:17">
      <c r="A16" s="21">
        <v>9</v>
      </c>
      <c r="B16" s="21" t="s">
        <v>18</v>
      </c>
      <c r="C16" s="14" t="s">
        <v>64</v>
      </c>
      <c r="D16" s="21" t="s">
        <v>60</v>
      </c>
      <c r="E16" s="31" t="s">
        <v>65</v>
      </c>
      <c r="F16" s="16">
        <v>200</v>
      </c>
      <c r="G16" s="17">
        <v>0.068</v>
      </c>
      <c r="H16" s="16" t="s">
        <v>66</v>
      </c>
      <c r="I16" s="14" t="s">
        <v>67</v>
      </c>
      <c r="J16" s="53">
        <v>40.8</v>
      </c>
      <c r="K16" s="53">
        <v>5.024444</v>
      </c>
      <c r="L16" s="53">
        <f t="shared" si="0"/>
        <v>1.47777764705882</v>
      </c>
      <c r="M16" s="63">
        <v>1.4778</v>
      </c>
      <c r="N16" s="21">
        <v>2024.5</v>
      </c>
      <c r="O16" s="21" t="s">
        <v>24</v>
      </c>
      <c r="P16" s="21" t="s">
        <v>25</v>
      </c>
      <c r="Q16" s="77"/>
    </row>
    <row r="17" s="2" customFormat="1" ht="53" customHeight="1" spans="1:17">
      <c r="A17" s="12">
        <v>10</v>
      </c>
      <c r="B17" s="12" t="s">
        <v>18</v>
      </c>
      <c r="C17" s="14" t="s">
        <v>68</v>
      </c>
      <c r="D17" s="12" t="s">
        <v>40</v>
      </c>
      <c r="E17" s="26" t="s">
        <v>69</v>
      </c>
      <c r="F17" s="16">
        <v>30</v>
      </c>
      <c r="G17" s="17">
        <v>0.0421</v>
      </c>
      <c r="H17" s="16" t="s">
        <v>70</v>
      </c>
      <c r="I17" s="14" t="s">
        <v>71</v>
      </c>
      <c r="J17" s="53">
        <v>2.947</v>
      </c>
      <c r="K17" s="53">
        <v>1.2258</v>
      </c>
      <c r="L17" s="53">
        <v>0.5837</v>
      </c>
      <c r="M17" s="64">
        <v>1.9537</v>
      </c>
      <c r="N17" s="21">
        <v>2024.5</v>
      </c>
      <c r="O17" s="41" t="s">
        <v>24</v>
      </c>
      <c r="P17" s="41" t="s">
        <v>25</v>
      </c>
      <c r="Q17" s="77"/>
    </row>
    <row r="18" s="2" customFormat="1" ht="53" customHeight="1" spans="1:17">
      <c r="A18" s="12"/>
      <c r="B18" s="12"/>
      <c r="C18" s="14"/>
      <c r="D18" s="12"/>
      <c r="E18" s="26"/>
      <c r="F18" s="16">
        <v>60</v>
      </c>
      <c r="G18" s="17">
        <v>0.0504</v>
      </c>
      <c r="H18" s="16" t="s">
        <v>72</v>
      </c>
      <c r="I18" s="14" t="s">
        <v>73</v>
      </c>
      <c r="J18" s="53">
        <v>6.12612</v>
      </c>
      <c r="K18" s="53">
        <v>3.41</v>
      </c>
      <c r="L18" s="53">
        <v>1.37</v>
      </c>
      <c r="M18" s="65"/>
      <c r="N18" s="21">
        <v>2024.5</v>
      </c>
      <c r="O18" s="42"/>
      <c r="P18" s="42"/>
      <c r="Q18" s="77"/>
    </row>
    <row r="19" s="1" customFormat="1" ht="53" customHeight="1" spans="1:19">
      <c r="A19" s="12">
        <v>11</v>
      </c>
      <c r="B19" s="13" t="s">
        <v>18</v>
      </c>
      <c r="C19" s="14" t="s">
        <v>74</v>
      </c>
      <c r="D19" s="13" t="s">
        <v>75</v>
      </c>
      <c r="E19" s="27" t="s">
        <v>76</v>
      </c>
      <c r="F19" s="32">
        <v>50</v>
      </c>
      <c r="G19" s="33">
        <v>0.05</v>
      </c>
      <c r="H19" s="16" t="s">
        <v>77</v>
      </c>
      <c r="I19" s="14" t="s">
        <v>57</v>
      </c>
      <c r="J19" s="57">
        <v>5.208</v>
      </c>
      <c r="K19" s="57">
        <v>3.0416</v>
      </c>
      <c r="L19" s="57">
        <f t="shared" ref="L19:L32" si="1">K19/G19/100*2</f>
        <v>1.21664</v>
      </c>
      <c r="M19" s="55">
        <v>1.6904</v>
      </c>
      <c r="N19" s="21">
        <v>2024.5</v>
      </c>
      <c r="O19" s="13" t="s">
        <v>24</v>
      </c>
      <c r="P19" s="13" t="s">
        <v>25</v>
      </c>
      <c r="Q19" s="3"/>
      <c r="R19" s="3"/>
      <c r="S19" s="3"/>
    </row>
    <row r="20" s="1" customFormat="1" ht="53" customHeight="1" spans="1:19">
      <c r="A20" s="12"/>
      <c r="B20" s="18"/>
      <c r="C20" s="14"/>
      <c r="D20" s="18"/>
      <c r="E20" s="28"/>
      <c r="F20" s="32">
        <v>48</v>
      </c>
      <c r="G20" s="33">
        <v>0.0575</v>
      </c>
      <c r="H20" s="16" t="s">
        <v>78</v>
      </c>
      <c r="I20" s="14" t="s">
        <v>57</v>
      </c>
      <c r="J20" s="57">
        <v>8.28</v>
      </c>
      <c r="K20" s="57">
        <v>2.2816</v>
      </c>
      <c r="L20" s="57">
        <f t="shared" si="1"/>
        <v>0.7936</v>
      </c>
      <c r="M20" s="56"/>
      <c r="N20" s="21">
        <v>2024.5</v>
      </c>
      <c r="O20" s="18"/>
      <c r="P20" s="18"/>
      <c r="Q20" s="3"/>
      <c r="R20" s="3"/>
      <c r="S20" s="3"/>
    </row>
    <row r="21" s="3" customFormat="1" ht="60" customHeight="1" spans="1:16">
      <c r="A21" s="12">
        <v>12</v>
      </c>
      <c r="B21" s="34" t="s">
        <v>18</v>
      </c>
      <c r="C21" s="14" t="s">
        <v>79</v>
      </c>
      <c r="D21" s="34" t="s">
        <v>40</v>
      </c>
      <c r="E21" s="35" t="s">
        <v>80</v>
      </c>
      <c r="F21" s="16">
        <v>27.03</v>
      </c>
      <c r="G21" s="17">
        <v>0.062585</v>
      </c>
      <c r="H21" s="16" t="s">
        <v>81</v>
      </c>
      <c r="I21" s="14" t="s">
        <v>82</v>
      </c>
      <c r="J21" s="66">
        <v>1.973</v>
      </c>
      <c r="K21" s="66">
        <v>1.569499</v>
      </c>
      <c r="L21" s="53">
        <f t="shared" si="1"/>
        <v>0.501557561716066</v>
      </c>
      <c r="M21" s="67">
        <v>0.5016</v>
      </c>
      <c r="N21" s="21">
        <v>2024.5</v>
      </c>
      <c r="O21" s="34" t="s">
        <v>24</v>
      </c>
      <c r="P21" s="34" t="s">
        <v>25</v>
      </c>
    </row>
    <row r="22" s="3" customFormat="1" ht="43" customHeight="1" spans="1:17">
      <c r="A22" s="12">
        <v>13</v>
      </c>
      <c r="B22" s="13" t="s">
        <v>18</v>
      </c>
      <c r="C22" s="14" t="s">
        <v>83</v>
      </c>
      <c r="D22" s="36" t="s">
        <v>40</v>
      </c>
      <c r="E22" s="37" t="s">
        <v>84</v>
      </c>
      <c r="F22" s="16">
        <v>30</v>
      </c>
      <c r="G22" s="17">
        <v>0.07625</v>
      </c>
      <c r="H22" s="16" t="s">
        <v>85</v>
      </c>
      <c r="I22" s="14" t="s">
        <v>57</v>
      </c>
      <c r="J22" s="66">
        <v>6.2906</v>
      </c>
      <c r="K22" s="66">
        <v>3.18</v>
      </c>
      <c r="L22" s="53">
        <f t="shared" si="1"/>
        <v>0.834098360655738</v>
      </c>
      <c r="M22" s="68">
        <v>1.9473</v>
      </c>
      <c r="N22" s="21">
        <v>2024.5</v>
      </c>
      <c r="O22" s="36" t="s">
        <v>24</v>
      </c>
      <c r="P22" s="36" t="s">
        <v>25</v>
      </c>
      <c r="Q22" s="78"/>
    </row>
    <row r="23" s="3" customFormat="1" ht="43" customHeight="1" spans="1:17">
      <c r="A23" s="12"/>
      <c r="B23" s="18"/>
      <c r="C23" s="14"/>
      <c r="D23" s="38"/>
      <c r="E23" s="39"/>
      <c r="F23" s="16">
        <v>60</v>
      </c>
      <c r="G23" s="17">
        <v>0.05</v>
      </c>
      <c r="H23" s="16" t="s">
        <v>86</v>
      </c>
      <c r="I23" s="14" t="s">
        <v>57</v>
      </c>
      <c r="J23" s="66">
        <v>9</v>
      </c>
      <c r="K23" s="66">
        <v>2.7831</v>
      </c>
      <c r="L23" s="53">
        <f t="shared" si="1"/>
        <v>1.11324</v>
      </c>
      <c r="M23" s="69"/>
      <c r="N23" s="21">
        <v>2024.5</v>
      </c>
      <c r="O23" s="38"/>
      <c r="P23" s="38"/>
      <c r="Q23" s="78"/>
    </row>
    <row r="24" s="4" customFormat="1" ht="43" customHeight="1" spans="1:16">
      <c r="A24" s="40">
        <v>14</v>
      </c>
      <c r="B24" s="41" t="s">
        <v>18</v>
      </c>
      <c r="C24" s="29" t="s">
        <v>87</v>
      </c>
      <c r="D24" s="36" t="s">
        <v>40</v>
      </c>
      <c r="E24" s="37" t="s">
        <v>88</v>
      </c>
      <c r="F24" s="32">
        <v>500</v>
      </c>
      <c r="G24" s="33">
        <v>0.055</v>
      </c>
      <c r="H24" s="32" t="s">
        <v>89</v>
      </c>
      <c r="I24" s="29" t="s">
        <v>90</v>
      </c>
      <c r="J24" s="66">
        <v>27.5</v>
      </c>
      <c r="K24" s="66">
        <v>20.7776</v>
      </c>
      <c r="L24" s="57">
        <f t="shared" si="1"/>
        <v>7.55549090909091</v>
      </c>
      <c r="M24" s="68">
        <v>10</v>
      </c>
      <c r="N24" s="21">
        <v>2024.5</v>
      </c>
      <c r="O24" s="36" t="s">
        <v>24</v>
      </c>
      <c r="P24" s="36" t="s">
        <v>25</v>
      </c>
    </row>
    <row r="25" s="4" customFormat="1" ht="43" customHeight="1" spans="1:16">
      <c r="A25" s="40"/>
      <c r="B25" s="42"/>
      <c r="C25" s="29"/>
      <c r="D25" s="38"/>
      <c r="E25" s="39"/>
      <c r="F25" s="32">
        <v>190</v>
      </c>
      <c r="G25" s="33">
        <v>0.0864</v>
      </c>
      <c r="H25" s="32" t="s">
        <v>91</v>
      </c>
      <c r="I25" s="29" t="s">
        <v>92</v>
      </c>
      <c r="J25" s="66">
        <v>32.832</v>
      </c>
      <c r="K25" s="66">
        <v>13.7256</v>
      </c>
      <c r="L25" s="57">
        <f t="shared" si="1"/>
        <v>3.17722222222222</v>
      </c>
      <c r="M25" s="69"/>
      <c r="N25" s="21">
        <v>2024.5</v>
      </c>
      <c r="O25" s="38"/>
      <c r="P25" s="38"/>
    </row>
    <row r="26" s="4" customFormat="1" ht="43" customHeight="1" spans="1:16">
      <c r="A26" s="40">
        <v>15</v>
      </c>
      <c r="B26" s="41" t="s">
        <v>18</v>
      </c>
      <c r="C26" s="29" t="s">
        <v>93</v>
      </c>
      <c r="D26" s="36" t="s">
        <v>33</v>
      </c>
      <c r="E26" s="37" t="s">
        <v>94</v>
      </c>
      <c r="F26" s="32">
        <v>445</v>
      </c>
      <c r="G26" s="33">
        <v>0.0864</v>
      </c>
      <c r="H26" s="32" t="s">
        <v>95</v>
      </c>
      <c r="I26" s="29" t="s">
        <v>36</v>
      </c>
      <c r="J26" s="66">
        <v>38.952</v>
      </c>
      <c r="K26" s="66">
        <v>15.21392</v>
      </c>
      <c r="L26" s="57">
        <f t="shared" si="1"/>
        <v>3.52174074074074</v>
      </c>
      <c r="M26" s="68">
        <v>3.8504</v>
      </c>
      <c r="N26" s="21">
        <v>2024.5</v>
      </c>
      <c r="O26" s="36" t="s">
        <v>24</v>
      </c>
      <c r="P26" s="36" t="s">
        <v>25</v>
      </c>
    </row>
    <row r="27" s="4" customFormat="1" ht="43" customHeight="1" spans="1:20">
      <c r="A27" s="40"/>
      <c r="B27" s="42"/>
      <c r="C27" s="29"/>
      <c r="D27" s="38"/>
      <c r="E27" s="39"/>
      <c r="F27" s="32">
        <v>270</v>
      </c>
      <c r="G27" s="33">
        <v>0.06</v>
      </c>
      <c r="H27" s="32" t="s">
        <v>96</v>
      </c>
      <c r="I27" s="29" t="s">
        <v>97</v>
      </c>
      <c r="J27" s="66">
        <v>48.6</v>
      </c>
      <c r="K27" s="66">
        <v>13.5</v>
      </c>
      <c r="L27" s="57">
        <f t="shared" si="1"/>
        <v>4.5</v>
      </c>
      <c r="M27" s="69"/>
      <c r="N27" s="21">
        <v>2024.5</v>
      </c>
      <c r="O27" s="38"/>
      <c r="P27" s="38"/>
      <c r="T27" s="79"/>
    </row>
    <row r="28" s="3" customFormat="1" ht="43" customHeight="1" spans="1:16">
      <c r="A28" s="12">
        <v>16</v>
      </c>
      <c r="B28" s="43" t="s">
        <v>18</v>
      </c>
      <c r="C28" s="29" t="s">
        <v>98</v>
      </c>
      <c r="D28" s="34" t="s">
        <v>99</v>
      </c>
      <c r="E28" s="35" t="s">
        <v>100</v>
      </c>
      <c r="F28" s="44">
        <v>100</v>
      </c>
      <c r="G28" s="17">
        <v>0.06</v>
      </c>
      <c r="H28" s="32" t="s">
        <v>101</v>
      </c>
      <c r="I28" s="14" t="s">
        <v>102</v>
      </c>
      <c r="J28" s="70">
        <v>13</v>
      </c>
      <c r="K28" s="70">
        <v>6.08</v>
      </c>
      <c r="L28" s="53">
        <f t="shared" si="1"/>
        <v>2.02666666666667</v>
      </c>
      <c r="M28" s="71">
        <v>2.0267</v>
      </c>
      <c r="N28" s="21">
        <v>2024.5</v>
      </c>
      <c r="O28" s="34" t="s">
        <v>24</v>
      </c>
      <c r="P28" s="34" t="s">
        <v>25</v>
      </c>
    </row>
    <row r="29" s="3" customFormat="1" ht="43" customHeight="1" spans="1:21">
      <c r="A29" s="12">
        <v>17</v>
      </c>
      <c r="B29" s="13" t="s">
        <v>18</v>
      </c>
      <c r="C29" s="14" t="s">
        <v>103</v>
      </c>
      <c r="D29" s="36" t="s">
        <v>99</v>
      </c>
      <c r="E29" s="37" t="s">
        <v>104</v>
      </c>
      <c r="F29" s="16">
        <v>70</v>
      </c>
      <c r="G29" s="17">
        <v>0.05</v>
      </c>
      <c r="H29" s="16" t="s">
        <v>105</v>
      </c>
      <c r="I29" s="14" t="s">
        <v>52</v>
      </c>
      <c r="J29" s="66">
        <v>7.29166666666667</v>
      </c>
      <c r="K29" s="66">
        <v>4.258336</v>
      </c>
      <c r="L29" s="53">
        <f t="shared" si="1"/>
        <v>1.7033344</v>
      </c>
      <c r="M29" s="68">
        <v>1.32</v>
      </c>
      <c r="N29" s="21">
        <v>2024.5</v>
      </c>
      <c r="O29" s="36" t="s">
        <v>24</v>
      </c>
      <c r="P29" s="36" t="s">
        <v>25</v>
      </c>
      <c r="Q29" s="80"/>
      <c r="T29" s="81"/>
      <c r="U29" s="82"/>
    </row>
    <row r="30" s="3" customFormat="1" ht="43" customHeight="1" spans="1:21">
      <c r="A30" s="12"/>
      <c r="B30" s="18"/>
      <c r="C30" s="14"/>
      <c r="D30" s="38"/>
      <c r="E30" s="39"/>
      <c r="F30" s="16">
        <v>26</v>
      </c>
      <c r="G30" s="17">
        <v>0.0779</v>
      </c>
      <c r="H30" s="16" t="s">
        <v>106</v>
      </c>
      <c r="I30" s="14" t="s">
        <v>52</v>
      </c>
      <c r="J30" s="66">
        <v>2.80232667</v>
      </c>
      <c r="K30" s="66">
        <v>2.46476</v>
      </c>
      <c r="L30" s="53">
        <f t="shared" si="1"/>
        <v>0.632801026957638</v>
      </c>
      <c r="M30" s="69"/>
      <c r="N30" s="21">
        <v>2024.5</v>
      </c>
      <c r="O30" s="38"/>
      <c r="P30" s="38"/>
      <c r="Q30" s="80"/>
      <c r="T30" s="81"/>
      <c r="U30" s="82"/>
    </row>
    <row r="31" s="3" customFormat="1" ht="43" customHeight="1" spans="1:19">
      <c r="A31" s="12">
        <v>18</v>
      </c>
      <c r="B31" s="13" t="s">
        <v>18</v>
      </c>
      <c r="C31" s="14" t="s">
        <v>107</v>
      </c>
      <c r="D31" s="36" t="s">
        <v>108</v>
      </c>
      <c r="E31" s="37" t="s">
        <v>109</v>
      </c>
      <c r="F31" s="16">
        <v>20</v>
      </c>
      <c r="G31" s="17">
        <v>0.055</v>
      </c>
      <c r="H31" s="16" t="s">
        <v>110</v>
      </c>
      <c r="I31" s="14" t="s">
        <v>23</v>
      </c>
      <c r="J31" s="66">
        <v>2.27</v>
      </c>
      <c r="K31" s="66">
        <v>1.020556</v>
      </c>
      <c r="L31" s="53">
        <f t="shared" si="1"/>
        <v>0.371111272727273</v>
      </c>
      <c r="M31" s="68">
        <v>0.55</v>
      </c>
      <c r="N31" s="21">
        <v>2024.5</v>
      </c>
      <c r="O31" s="36" t="s">
        <v>24</v>
      </c>
      <c r="P31" s="36" t="s">
        <v>25</v>
      </c>
      <c r="S31" s="81"/>
    </row>
    <row r="32" s="3" customFormat="1" ht="43" customHeight="1" spans="1:20">
      <c r="A32" s="12"/>
      <c r="B32" s="18"/>
      <c r="C32" s="14"/>
      <c r="D32" s="38"/>
      <c r="E32" s="35" t="s">
        <v>111</v>
      </c>
      <c r="F32" s="16">
        <v>18.5</v>
      </c>
      <c r="G32" s="17">
        <v>0.069</v>
      </c>
      <c r="H32" s="16" t="s">
        <v>112</v>
      </c>
      <c r="I32" s="14" t="s">
        <v>113</v>
      </c>
      <c r="J32" s="66">
        <v>1.702</v>
      </c>
      <c r="K32" s="66">
        <v>1.2756</v>
      </c>
      <c r="L32" s="53">
        <f t="shared" si="1"/>
        <v>0.369739130434783</v>
      </c>
      <c r="M32" s="69"/>
      <c r="N32" s="21">
        <v>2024.5</v>
      </c>
      <c r="O32" s="38"/>
      <c r="P32" s="38"/>
      <c r="T32" s="83"/>
    </row>
    <row r="33" ht="25" customHeight="1" spans="1:16">
      <c r="A33" s="45" t="s">
        <v>114</v>
      </c>
      <c r="B33" s="46"/>
      <c r="C33" s="47"/>
      <c r="D33" s="48"/>
      <c r="E33" s="48"/>
      <c r="F33" s="47">
        <f>SUM(F4:F32)</f>
        <v>3706.91</v>
      </c>
      <c r="G33" s="47"/>
      <c r="H33" s="47"/>
      <c r="I33" s="47"/>
      <c r="J33" s="72">
        <f>SUM(J4:J32)</f>
        <v>470.466595003333</v>
      </c>
      <c r="K33" s="72">
        <f>SUM(K4:K32)</f>
        <v>184.196193</v>
      </c>
      <c r="L33" s="72">
        <f>SUM(L4:L32)</f>
        <v>52.990857775442</v>
      </c>
      <c r="M33" s="73">
        <v>44</v>
      </c>
      <c r="N33" s="47"/>
      <c r="O33" s="47"/>
      <c r="P33" s="47"/>
    </row>
  </sheetData>
  <mergeCells count="91">
    <mergeCell ref="A1:C1"/>
    <mergeCell ref="A2:P2"/>
    <mergeCell ref="A33:B33"/>
    <mergeCell ref="A4:A5"/>
    <mergeCell ref="A7:A8"/>
    <mergeCell ref="A11:A12"/>
    <mergeCell ref="A13:A14"/>
    <mergeCell ref="A17:A18"/>
    <mergeCell ref="A19:A20"/>
    <mergeCell ref="A22:A23"/>
    <mergeCell ref="A24:A25"/>
    <mergeCell ref="A26:A27"/>
    <mergeCell ref="A29:A30"/>
    <mergeCell ref="A31:A32"/>
    <mergeCell ref="B4:B5"/>
    <mergeCell ref="B7:B8"/>
    <mergeCell ref="B11:B12"/>
    <mergeCell ref="B13:B14"/>
    <mergeCell ref="B17:B18"/>
    <mergeCell ref="B19:B20"/>
    <mergeCell ref="B22:B23"/>
    <mergeCell ref="B24:B25"/>
    <mergeCell ref="B26:B27"/>
    <mergeCell ref="B29:B30"/>
    <mergeCell ref="B31:B32"/>
    <mergeCell ref="C4:C5"/>
    <mergeCell ref="C7:C8"/>
    <mergeCell ref="C11:C12"/>
    <mergeCell ref="C13:C14"/>
    <mergeCell ref="C17:C18"/>
    <mergeCell ref="C19:C20"/>
    <mergeCell ref="C22:C23"/>
    <mergeCell ref="C24:C25"/>
    <mergeCell ref="C26:C27"/>
    <mergeCell ref="C29:C30"/>
    <mergeCell ref="C31:C32"/>
    <mergeCell ref="D4:D5"/>
    <mergeCell ref="D7:D8"/>
    <mergeCell ref="D11:D12"/>
    <mergeCell ref="D17:D18"/>
    <mergeCell ref="D19:D20"/>
    <mergeCell ref="D22:D23"/>
    <mergeCell ref="D24:D25"/>
    <mergeCell ref="D26:D27"/>
    <mergeCell ref="D29:D30"/>
    <mergeCell ref="D31:D32"/>
    <mergeCell ref="E4:E5"/>
    <mergeCell ref="E7:E8"/>
    <mergeCell ref="E11:E12"/>
    <mergeCell ref="E17:E18"/>
    <mergeCell ref="E19:E20"/>
    <mergeCell ref="E22:E23"/>
    <mergeCell ref="E24:E25"/>
    <mergeCell ref="E26:E27"/>
    <mergeCell ref="E29:E30"/>
    <mergeCell ref="M4:M5"/>
    <mergeCell ref="M7:M8"/>
    <mergeCell ref="M11:M12"/>
    <mergeCell ref="M13:M14"/>
    <mergeCell ref="M17:M18"/>
    <mergeCell ref="M19:M20"/>
    <mergeCell ref="M22:M23"/>
    <mergeCell ref="M24:M25"/>
    <mergeCell ref="M26:M27"/>
    <mergeCell ref="M29:M30"/>
    <mergeCell ref="M31:M32"/>
    <mergeCell ref="O4:O5"/>
    <mergeCell ref="O7:O8"/>
    <mergeCell ref="O11:O12"/>
    <mergeCell ref="O13:O14"/>
    <mergeCell ref="O17:O18"/>
    <mergeCell ref="O19:O20"/>
    <mergeCell ref="O22:O23"/>
    <mergeCell ref="O24:O25"/>
    <mergeCell ref="O26:O27"/>
    <mergeCell ref="O29:O30"/>
    <mergeCell ref="O31:O32"/>
    <mergeCell ref="P4:P5"/>
    <mergeCell ref="P7:P8"/>
    <mergeCell ref="P11:P12"/>
    <mergeCell ref="P13:P14"/>
    <mergeCell ref="P17:P18"/>
    <mergeCell ref="P19:P20"/>
    <mergeCell ref="P22:P23"/>
    <mergeCell ref="P24:P25"/>
    <mergeCell ref="P26:P27"/>
    <mergeCell ref="P29:P30"/>
    <mergeCell ref="P31:P32"/>
    <mergeCell ref="Q13:Q14"/>
    <mergeCell ref="Q17:Q18"/>
    <mergeCell ref="Q29:Q30"/>
  </mergeCells>
  <pageMargins left="0.432638888888889" right="0.235416666666667" top="0.668055555555556" bottom="0.432638888888889" header="0.5" footer="0.313888888888889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最终核定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Ai.miss</cp:lastModifiedBy>
  <dcterms:created xsi:type="dcterms:W3CDTF">2024-02-05T01:07:00Z</dcterms:created>
  <dcterms:modified xsi:type="dcterms:W3CDTF">2024-04-15T07:04:22Z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F62B5A7ADBF344048E0FBC68F2FAB98B_13</vt:lpwstr>
  </property>
  <property fmtid="{D5CDD505-2E9C-101B-9397-08002B2CF9AE}" pid="3" name="KSOProductBuildVer">
    <vt:lpwstr>2052-12.1.0.16417</vt:lpwstr>
  </property>
</Properties>
</file>